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тавки на 2020\"/>
    </mc:Choice>
  </mc:AlternateContent>
  <bookViews>
    <workbookView xWindow="240" yWindow="45" windowWidth="19320" windowHeight="7995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L19" i="2" l="1"/>
  <c r="J14" i="2"/>
  <c r="L14" i="2"/>
  <c r="L16" i="2"/>
  <c r="L15" i="2"/>
  <c r="F25" i="2" l="1"/>
  <c r="F19" i="2"/>
  <c r="F16" i="2"/>
  <c r="D14" i="2"/>
  <c r="I28" i="2"/>
  <c r="L25" i="2"/>
  <c r="L28" i="2" s="1"/>
  <c r="G16" i="2"/>
  <c r="G15" i="2"/>
  <c r="F15" i="2"/>
  <c r="G14" i="2"/>
  <c r="F14" i="2" l="1"/>
  <c r="F28" i="2" s="1"/>
</calcChain>
</file>

<file path=xl/sharedStrings.xml><?xml version="1.0" encoding="utf-8"?>
<sst xmlns="http://schemas.openxmlformats.org/spreadsheetml/2006/main" count="74" uniqueCount="41">
  <si>
    <t>N п/п</t>
  </si>
  <si>
    <t>Показатели</t>
  </si>
  <si>
    <t>Фактические данные за предыдущий период регулирования</t>
  </si>
  <si>
    <t>Расчетные (фактические) данные за предыдущий период регулирования</t>
  </si>
  <si>
    <t>Плановые показатели на следующий период регулирования</t>
  </si>
  <si>
    <t>ставка платы (руб./кВт, руб./км)</t>
  </si>
  <si>
    <t>мощность, длина линий (кВт, км)</t>
  </si>
  <si>
    <t>стандарт, тариф, ставка (руб./кВт, руб./км)</t>
  </si>
  <si>
    <t>1.1.</t>
  </si>
  <si>
    <t>подготовка и выдача сетевой организацией технических условий (ТУ) Заявителю, на уровне напряжения i и (или) диапазоне мощности j</t>
  </si>
  <si>
    <t>1.2.</t>
  </si>
  <si>
    <t>проверка сетевой организацией выполнения Заявителем ТУ, на уровне напряжения i и (или) диапазоне мощности j</t>
  </si>
  <si>
    <t>1.3.</t>
  </si>
  <si>
    <t>участие в осмотре должностным лицом органа федерального, государственного энергетического надзора при участии сетевой организации и собственника присоединяемых Устройств Заявителя, на уровне напряжения i и (или) диапазоне мощности j</t>
  </si>
  <si>
    <t>1.4.</t>
  </si>
  <si>
    <t>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положение "включено"), на уровне напряжения i и (или) диапазоне мощности j</t>
  </si>
  <si>
    <t>x</t>
  </si>
  <si>
    <t>2.1.</t>
  </si>
  <si>
    <t>строительство воздушных линий, на уровне напряжения i и (или) диапазоне мощности j</t>
  </si>
  <si>
    <t>2.2.</t>
  </si>
  <si>
    <t>строительство кабельных линий, на уровне напряжения i и (или) диапазоне мощности j</t>
  </si>
  <si>
    <t>2.3.</t>
  </si>
  <si>
    <t>строительством пунктов секционирования, на уровне напряжения i и (или) диапазоне мощности j</t>
  </si>
  <si>
    <t>2.4.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</si>
  <si>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кВ, на уровне напряжения i и (или) диапазоне мощности j</t>
  </si>
  <si>
    <t>2.5.</t>
  </si>
  <si>
    <t>строительство центров питания, подстанций уровнем напряжения 35 кВ и выше (ПС), на уровне напряжения i и (или) диапазоне мощности j</t>
  </si>
  <si>
    <t>3.1.</t>
  </si>
  <si>
    <t>Размер платы за технологическое присоединение (руб. без НДС)</t>
  </si>
  <si>
    <t>3.2.</t>
  </si>
  <si>
    <t>Плановое количество договоров на осуществление технологическое присоединение к электрическим сетям (плановое количество членов объединений (организаций), указанных в п. 18 Методических указаний по определению размера платы за технологическое присоединение к электрическим сетям, утвержденных приказом ФСТ России от 11 сентября 2012 года, N 209-э/1) (шт.)</t>
  </si>
  <si>
    <t>(без НДС)</t>
  </si>
  <si>
    <r>
      <t>Расходы на выполнение организационно-технических мероприятий, связанные с осуществлением технологического присоединения [</t>
    </r>
    <r>
      <rPr>
        <sz val="10"/>
        <color rgb="FF0000FF"/>
        <rFont val="Times New Roman"/>
        <family val="1"/>
        <charset val="204"/>
      </rPr>
      <t>п. 1.1</t>
    </r>
    <r>
      <rPr>
        <sz val="10"/>
        <color theme="1"/>
        <rFont val="Times New Roman"/>
        <family val="1"/>
        <charset val="204"/>
      </rPr>
      <t xml:space="preserve"> + </t>
    </r>
    <r>
      <rPr>
        <sz val="10"/>
        <color rgb="FF0000FF"/>
        <rFont val="Times New Roman"/>
        <family val="1"/>
        <charset val="204"/>
      </rPr>
      <t>п. 1.2</t>
    </r>
    <r>
      <rPr>
        <sz val="10"/>
        <color theme="1"/>
        <rFont val="Times New Roman"/>
        <family val="1"/>
        <charset val="204"/>
      </rPr>
      <t xml:space="preserve"> + </t>
    </r>
    <r>
      <rPr>
        <sz val="10"/>
        <color rgb="FF0000FF"/>
        <rFont val="Times New Roman"/>
        <family val="1"/>
        <charset val="204"/>
      </rPr>
      <t>п. 1.3</t>
    </r>
    <r>
      <rPr>
        <sz val="10"/>
        <color theme="1"/>
        <rFont val="Times New Roman"/>
        <family val="1"/>
        <charset val="204"/>
      </rPr>
      <t xml:space="preserve"> + </t>
    </r>
    <r>
      <rPr>
        <sz val="10"/>
        <color rgb="FF0000FF"/>
        <rFont val="Times New Roman"/>
        <family val="1"/>
        <charset val="204"/>
      </rPr>
      <t>п. 1.4</t>
    </r>
    <r>
      <rPr>
        <sz val="10"/>
        <color theme="1"/>
        <rFont val="Times New Roman"/>
        <family val="1"/>
        <charset val="204"/>
      </rPr>
      <t>]:</t>
    </r>
  </si>
  <si>
    <r>
      <t>Расходы по мероприятиям "последней мили", связанные с осуществлением технологического присоединения [</t>
    </r>
    <r>
      <rPr>
        <sz val="10"/>
        <color rgb="FF0000FF"/>
        <rFont val="Times New Roman"/>
        <family val="1"/>
        <charset val="204"/>
      </rPr>
      <t>п. 2.1</t>
    </r>
    <r>
      <rPr>
        <sz val="10"/>
        <color theme="1"/>
        <rFont val="Times New Roman"/>
        <family val="1"/>
        <charset val="204"/>
      </rPr>
      <t xml:space="preserve"> + </t>
    </r>
    <r>
      <rPr>
        <sz val="10"/>
        <color rgb="FF0000FF"/>
        <rFont val="Times New Roman"/>
        <family val="1"/>
        <charset val="204"/>
      </rPr>
      <t>п. 2.2</t>
    </r>
    <r>
      <rPr>
        <sz val="10"/>
        <color theme="1"/>
        <rFont val="Times New Roman"/>
        <family val="1"/>
        <charset val="204"/>
      </rPr>
      <t xml:space="preserve"> + </t>
    </r>
    <r>
      <rPr>
        <sz val="10"/>
        <color rgb="FF0000FF"/>
        <rFont val="Times New Roman"/>
        <family val="1"/>
        <charset val="204"/>
      </rPr>
      <t>п. 2.3</t>
    </r>
    <r>
      <rPr>
        <sz val="10"/>
        <color theme="1"/>
        <rFont val="Times New Roman"/>
        <family val="1"/>
        <charset val="204"/>
      </rPr>
      <t xml:space="preserve"> + </t>
    </r>
    <r>
      <rPr>
        <sz val="10"/>
        <color rgb="FF0000FF"/>
        <rFont val="Times New Roman"/>
        <family val="1"/>
        <charset val="204"/>
      </rPr>
      <t>п. 2.4</t>
    </r>
    <r>
      <rPr>
        <sz val="10"/>
        <color theme="1"/>
        <rFont val="Times New Roman"/>
        <family val="1"/>
        <charset val="204"/>
      </rPr>
      <t xml:space="preserve"> + </t>
    </r>
    <r>
      <rPr>
        <sz val="10"/>
        <color rgb="FF0000FF"/>
        <rFont val="Times New Roman"/>
        <family val="1"/>
        <charset val="204"/>
      </rPr>
      <t>2.5</t>
    </r>
    <r>
      <rPr>
        <sz val="10"/>
        <color theme="1"/>
        <rFont val="Times New Roman"/>
        <family val="1"/>
        <charset val="204"/>
      </rPr>
      <t>]:</t>
    </r>
  </si>
  <si>
    <r>
      <t>Суммарный размер платы за технологическое присоединение [</t>
    </r>
    <r>
      <rPr>
        <sz val="10"/>
        <color rgb="FF0000FF"/>
        <rFont val="Times New Roman"/>
        <family val="1"/>
        <charset val="204"/>
      </rPr>
      <t>п. 3.1</t>
    </r>
    <r>
      <rPr>
        <sz val="10"/>
        <color theme="1"/>
        <rFont val="Times New Roman"/>
        <family val="1"/>
        <charset val="204"/>
      </rPr>
      <t xml:space="preserve"> * </t>
    </r>
    <r>
      <rPr>
        <sz val="10"/>
        <color rgb="FF0000FF"/>
        <rFont val="Times New Roman"/>
        <family val="1"/>
        <charset val="204"/>
      </rPr>
      <t>п. 3.2</t>
    </r>
    <r>
      <rPr>
        <sz val="10"/>
        <color theme="1"/>
        <rFont val="Times New Roman"/>
        <family val="1"/>
        <charset val="204"/>
      </rPr>
      <t xml:space="preserve"> / 1000]:</t>
    </r>
  </si>
  <si>
    <r>
      <t>Размер расходов, связанных с осуществлением технологического присоединения к электрическим сетям, не включаемых в состав платы за технологическое присоединение (</t>
    </r>
    <r>
      <rPr>
        <sz val="10"/>
        <color rgb="FF0000FF"/>
        <rFont val="Times New Roman"/>
        <family val="1"/>
        <charset val="204"/>
      </rPr>
      <t>п. 1</t>
    </r>
    <r>
      <rPr>
        <sz val="10"/>
        <color theme="1"/>
        <rFont val="Times New Roman"/>
        <family val="1"/>
        <charset val="204"/>
      </rPr>
      <t xml:space="preserve"> + </t>
    </r>
    <r>
      <rPr>
        <sz val="10"/>
        <color rgb="FF0000FF"/>
        <rFont val="Times New Roman"/>
        <family val="1"/>
        <charset val="204"/>
      </rPr>
      <t>п. 2</t>
    </r>
    <r>
      <rPr>
        <sz val="10"/>
        <color theme="1"/>
        <rFont val="Times New Roman"/>
        <family val="1"/>
        <charset val="204"/>
      </rPr>
      <t xml:space="preserve"> - </t>
    </r>
    <r>
      <rPr>
        <sz val="10"/>
        <color rgb="FF0000FF"/>
        <rFont val="Times New Roman"/>
        <family val="1"/>
        <charset val="204"/>
      </rPr>
      <t>п. 3</t>
    </r>
    <r>
      <rPr>
        <sz val="10"/>
        <color theme="1"/>
        <rFont val="Times New Roman"/>
        <family val="1"/>
        <charset val="204"/>
      </rPr>
      <t>)</t>
    </r>
  </si>
  <si>
    <t>сумма ( руб.)</t>
  </si>
  <si>
    <t>Сумма (в соответствии с актами приемки выполненных работ) ( руб.)</t>
  </si>
  <si>
    <t>Приложение№ 3 к приказу ФСТ от 11.09.2014г. № 215-э/1 "Об утверждении Методических указаний по определению выпадающих доходов, связанных с осуществлением технологического присоединения к электрическим сетям"</t>
  </si>
  <si>
    <t xml:space="preserve">Приложение № 1
</t>
  </si>
  <si>
    <t>Расчет размера расходов, связанных с осуществлением технологического присоединения энергопринимающих устройств максимальной мощностью, не превышающей 15 кВт включительно, не включаемых в состав платы за технологическое присоединение 
для МУП "ЭТС" г. Троицк. за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</si>
</sst>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24">
    <xf numFmtId="0" fontId="0" fillId="0" borderId="0" xfId="0"/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0" xfId="0" applyFont="1"/>
    <xf numFmtId="2" fontId="2" fillId="0" borderId="4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164" fontId="2" fillId="0" borderId="4" xfId="1" applyFont="1" applyBorder="1" applyAlignment="1">
      <alignment horizontal="center" vertical="top" wrapText="1"/>
    </xf>
    <xf numFmtId="164" fontId="4" fillId="0" borderId="4" xfId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7" fillId="0" borderId="4" xfId="1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Border="1"/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"/>
  <sheetViews>
    <sheetView tabSelected="1" topLeftCell="A5" workbookViewId="0">
      <selection activeCell="L28" sqref="L28"/>
    </sheetView>
  </sheetViews>
  <sheetFormatPr defaultRowHeight="15" x14ac:dyDescent="0.25"/>
  <cols>
    <col min="1" max="1" width="2.28515625" customWidth="1"/>
    <col min="2" max="2" width="6.85546875" customWidth="1"/>
    <col min="3" max="3" width="28" customWidth="1"/>
    <col min="4" max="4" width="10" bestFit="1" customWidth="1"/>
    <col min="5" max="5" width="10.85546875" customWidth="1"/>
    <col min="6" max="6" width="17.7109375" customWidth="1"/>
    <col min="7" max="7" width="10.7109375" customWidth="1"/>
    <col min="8" max="8" width="11.85546875" customWidth="1"/>
    <col min="9" max="9" width="13" customWidth="1"/>
    <col min="10" max="10" width="10.7109375" customWidth="1"/>
    <col min="11" max="11" width="12.42578125" customWidth="1"/>
    <col min="12" max="12" width="15.42578125" customWidth="1"/>
  </cols>
  <sheetData>
    <row r="1" spans="2:14" ht="10.5" customHeight="1" x14ac:dyDescent="0.25"/>
    <row r="2" spans="2:14" x14ac:dyDescent="0.25">
      <c r="K2" s="16" t="s">
        <v>39</v>
      </c>
      <c r="L2" s="16"/>
    </row>
    <row r="3" spans="2:14" x14ac:dyDescent="0.25">
      <c r="K3" s="16"/>
      <c r="L3" s="16"/>
    </row>
    <row r="4" spans="2:14" x14ac:dyDescent="0.25">
      <c r="K4" s="7"/>
      <c r="L4" s="7"/>
    </row>
    <row r="5" spans="2:14" ht="15" customHeight="1" x14ac:dyDescent="0.25">
      <c r="H5" s="17" t="s">
        <v>38</v>
      </c>
      <c r="I5" s="17"/>
      <c r="J5" s="17"/>
      <c r="K5" s="17"/>
      <c r="L5" s="17"/>
    </row>
    <row r="6" spans="2:14" ht="18.75" customHeight="1" x14ac:dyDescent="0.25">
      <c r="H6" s="17"/>
      <c r="I6" s="17"/>
      <c r="J6" s="17"/>
      <c r="K6" s="17"/>
      <c r="L6" s="17"/>
    </row>
    <row r="7" spans="2:14" ht="26.25" customHeight="1" x14ac:dyDescent="0.25">
      <c r="H7" s="17"/>
      <c r="I7" s="17"/>
      <c r="J7" s="17"/>
      <c r="K7" s="17"/>
      <c r="L7" s="17"/>
    </row>
    <row r="8" spans="2:14" ht="19.5" customHeight="1" x14ac:dyDescent="0.25">
      <c r="B8" s="18" t="s">
        <v>40</v>
      </c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2:14" ht="27" customHeight="1" x14ac:dyDescent="0.25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2:14" ht="15.75" thickBot="1" x14ac:dyDescent="0.3">
      <c r="L10" s="4" t="s">
        <v>31</v>
      </c>
    </row>
    <row r="11" spans="2:14" ht="38.25" customHeight="1" thickBot="1" x14ac:dyDescent="0.3">
      <c r="B11" s="19" t="s">
        <v>0</v>
      </c>
      <c r="C11" s="19" t="s">
        <v>1</v>
      </c>
      <c r="D11" s="21" t="s">
        <v>2</v>
      </c>
      <c r="E11" s="22"/>
      <c r="F11" s="23"/>
      <c r="G11" s="21" t="s">
        <v>3</v>
      </c>
      <c r="H11" s="22"/>
      <c r="I11" s="23"/>
      <c r="J11" s="21" t="s">
        <v>4</v>
      </c>
      <c r="K11" s="22"/>
      <c r="L11" s="23"/>
    </row>
    <row r="12" spans="2:14" ht="72" customHeight="1" thickBot="1" x14ac:dyDescent="0.3">
      <c r="B12" s="20"/>
      <c r="C12" s="20"/>
      <c r="D12" s="1" t="s">
        <v>5</v>
      </c>
      <c r="E12" s="1" t="s">
        <v>6</v>
      </c>
      <c r="F12" s="1" t="s">
        <v>37</v>
      </c>
      <c r="G12" s="1" t="s">
        <v>7</v>
      </c>
      <c r="H12" s="1" t="s">
        <v>6</v>
      </c>
      <c r="I12" s="1" t="s">
        <v>36</v>
      </c>
      <c r="J12" s="1" t="s">
        <v>7</v>
      </c>
      <c r="K12" s="1" t="s">
        <v>6</v>
      </c>
      <c r="L12" s="1" t="s">
        <v>36</v>
      </c>
    </row>
    <row r="13" spans="2:14" ht="15.75" thickBot="1" x14ac:dyDescent="0.3">
      <c r="B13" s="15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1">
        <v>7</v>
      </c>
      <c r="I13" s="1">
        <v>8</v>
      </c>
      <c r="J13" s="1">
        <v>9</v>
      </c>
      <c r="K13" s="1">
        <v>10</v>
      </c>
      <c r="L13" s="1">
        <v>11</v>
      </c>
    </row>
    <row r="14" spans="2:14" ht="81.75" customHeight="1" thickBot="1" x14ac:dyDescent="0.3">
      <c r="B14" s="15">
        <v>1</v>
      </c>
      <c r="C14" s="2" t="s">
        <v>32</v>
      </c>
      <c r="D14" s="5">
        <f>D15+D16</f>
        <v>239.12</v>
      </c>
      <c r="E14" s="1">
        <v>2681.4</v>
      </c>
      <c r="F14" s="8">
        <f>F15+F16</f>
        <v>641176.36800000002</v>
      </c>
      <c r="G14" s="5">
        <f>I14/H14</f>
        <v>251.43792434529584</v>
      </c>
      <c r="H14" s="1">
        <v>2062</v>
      </c>
      <c r="I14" s="8">
        <v>518465</v>
      </c>
      <c r="J14" s="5">
        <f>J15+J16</f>
        <v>239.12</v>
      </c>
      <c r="K14" s="1">
        <v>3287.37</v>
      </c>
      <c r="L14" s="8">
        <f>L15+L16</f>
        <v>786075.91439999989</v>
      </c>
    </row>
    <row r="15" spans="2:14" ht="71.25" customHeight="1" thickBot="1" x14ac:dyDescent="0.3">
      <c r="B15" s="15" t="s">
        <v>8</v>
      </c>
      <c r="C15" s="2" t="s">
        <v>9</v>
      </c>
      <c r="D15" s="6">
        <v>113.41</v>
      </c>
      <c r="E15" s="1">
        <v>2681.4</v>
      </c>
      <c r="F15" s="8">
        <f>D15*E15</f>
        <v>304097.57400000002</v>
      </c>
      <c r="G15" s="6">
        <f>I15/H15</f>
        <v>119.33999999999999</v>
      </c>
      <c r="H15" s="1">
        <v>2062</v>
      </c>
      <c r="I15" s="8">
        <v>246079.08</v>
      </c>
      <c r="J15" s="12">
        <v>113.41</v>
      </c>
      <c r="K15" s="1">
        <v>3287.37</v>
      </c>
      <c r="L15" s="8">
        <f>J15*K15</f>
        <v>372820.63169999997</v>
      </c>
      <c r="M15" s="13"/>
      <c r="N15" s="14"/>
    </row>
    <row r="16" spans="2:14" ht="51.75" customHeight="1" thickBot="1" x14ac:dyDescent="0.3">
      <c r="B16" s="15" t="s">
        <v>10</v>
      </c>
      <c r="C16" s="2" t="s">
        <v>11</v>
      </c>
      <c r="D16" s="6">
        <v>125.71</v>
      </c>
      <c r="E16" s="1">
        <v>2681.4</v>
      </c>
      <c r="F16" s="8">
        <f>D16*E16</f>
        <v>337078.79399999999</v>
      </c>
      <c r="G16" s="6">
        <f>I16/H16</f>
        <v>132.09792434529581</v>
      </c>
      <c r="H16" s="1">
        <v>2062</v>
      </c>
      <c r="I16" s="8">
        <v>272385.91999999998</v>
      </c>
      <c r="J16" s="12">
        <v>125.71</v>
      </c>
      <c r="K16" s="1">
        <v>3287.37</v>
      </c>
      <c r="L16" s="8">
        <f>J16*K16</f>
        <v>413255.28269999998</v>
      </c>
      <c r="M16" s="13"/>
      <c r="N16" s="14"/>
    </row>
    <row r="17" spans="2:14" ht="117" customHeight="1" thickBot="1" x14ac:dyDescent="0.3">
      <c r="B17" s="15" t="s">
        <v>12</v>
      </c>
      <c r="C17" s="2" t="s">
        <v>13</v>
      </c>
      <c r="D17" s="3"/>
      <c r="E17" s="1"/>
      <c r="F17" s="8"/>
      <c r="G17" s="3"/>
      <c r="H17" s="1"/>
      <c r="I17" s="8"/>
      <c r="J17" s="3"/>
      <c r="K17" s="1"/>
      <c r="L17" s="3"/>
    </row>
    <row r="18" spans="2:14" ht="130.5" customHeight="1" thickBot="1" x14ac:dyDescent="0.3">
      <c r="B18" s="15" t="s">
        <v>14</v>
      </c>
      <c r="C18" s="2" t="s">
        <v>15</v>
      </c>
      <c r="D18" s="6"/>
      <c r="E18" s="1"/>
      <c r="F18" s="8"/>
      <c r="G18" s="6"/>
      <c r="H18" s="1"/>
      <c r="I18" s="8"/>
      <c r="J18" s="12"/>
      <c r="K18" s="1"/>
      <c r="L18" s="11"/>
      <c r="M18" s="13"/>
      <c r="N18" s="14"/>
    </row>
    <row r="19" spans="2:14" ht="69" customHeight="1" thickBot="1" x14ac:dyDescent="0.3">
      <c r="B19" s="15">
        <v>2</v>
      </c>
      <c r="C19" s="2" t="s">
        <v>33</v>
      </c>
      <c r="D19" s="1" t="s">
        <v>16</v>
      </c>
      <c r="E19" s="1" t="s">
        <v>16</v>
      </c>
      <c r="F19" s="8">
        <f>F20</f>
        <v>196556</v>
      </c>
      <c r="G19" s="1" t="s">
        <v>16</v>
      </c>
      <c r="H19" s="1" t="s">
        <v>16</v>
      </c>
      <c r="I19" s="8">
        <v>560710</v>
      </c>
      <c r="J19" s="1" t="s">
        <v>16</v>
      </c>
      <c r="K19" s="1" t="s">
        <v>16</v>
      </c>
      <c r="L19" s="8">
        <f>L20</f>
        <v>294834</v>
      </c>
    </row>
    <row r="20" spans="2:14" ht="40.5" customHeight="1" thickBot="1" x14ac:dyDescent="0.3">
      <c r="B20" s="15" t="s">
        <v>17</v>
      </c>
      <c r="C20" s="2" t="s">
        <v>18</v>
      </c>
      <c r="D20" s="3"/>
      <c r="E20" s="1"/>
      <c r="F20" s="8">
        <v>196556</v>
      </c>
      <c r="G20" s="3"/>
      <c r="H20" s="1"/>
      <c r="I20" s="8">
        <v>560710</v>
      </c>
      <c r="J20" s="1"/>
      <c r="K20" s="1"/>
      <c r="L20" s="11">
        <v>294834</v>
      </c>
    </row>
    <row r="21" spans="2:14" ht="48" customHeight="1" thickBot="1" x14ac:dyDescent="0.3">
      <c r="B21" s="15" t="s">
        <v>19</v>
      </c>
      <c r="C21" s="2" t="s">
        <v>20</v>
      </c>
      <c r="D21" s="3"/>
      <c r="E21" s="1"/>
      <c r="F21" s="1"/>
      <c r="G21" s="3"/>
      <c r="H21" s="1"/>
      <c r="I21" s="1"/>
      <c r="J21" s="1"/>
      <c r="K21" s="1"/>
      <c r="L21" s="3"/>
    </row>
    <row r="22" spans="2:14" ht="55.5" customHeight="1" thickBot="1" x14ac:dyDescent="0.3">
      <c r="B22" s="15" t="s">
        <v>21</v>
      </c>
      <c r="C22" s="2" t="s">
        <v>22</v>
      </c>
      <c r="D22" s="3"/>
      <c r="E22" s="1"/>
      <c r="F22" s="1"/>
      <c r="G22" s="3"/>
      <c r="H22" s="1"/>
      <c r="I22" s="1"/>
      <c r="J22" s="1"/>
      <c r="K22" s="1"/>
      <c r="L22" s="3"/>
    </row>
    <row r="23" spans="2:14" ht="91.5" customHeight="1" thickBot="1" x14ac:dyDescent="0.3">
      <c r="B23" s="15" t="s">
        <v>23</v>
      </c>
      <c r="C23" s="2" t="s">
        <v>24</v>
      </c>
      <c r="D23" s="3"/>
      <c r="E23" s="1"/>
      <c r="F23" s="1"/>
      <c r="G23" s="3"/>
      <c r="H23" s="1"/>
      <c r="I23" s="1"/>
      <c r="J23" s="1"/>
      <c r="K23" s="1"/>
      <c r="L23" s="3"/>
    </row>
    <row r="24" spans="2:14" ht="70.5" customHeight="1" thickBot="1" x14ac:dyDescent="0.3">
      <c r="B24" s="15" t="s">
        <v>25</v>
      </c>
      <c r="C24" s="2" t="s">
        <v>26</v>
      </c>
      <c r="D24" s="3"/>
      <c r="E24" s="1"/>
      <c r="F24" s="1"/>
      <c r="G24" s="3"/>
      <c r="H24" s="1"/>
      <c r="I24" s="1"/>
      <c r="J24" s="1"/>
      <c r="K24" s="1"/>
      <c r="L24" s="3"/>
    </row>
    <row r="25" spans="2:14" ht="39.75" customHeight="1" thickBot="1" x14ac:dyDescent="0.3">
      <c r="B25" s="15">
        <v>3</v>
      </c>
      <c r="C25" s="2" t="s">
        <v>34</v>
      </c>
      <c r="D25" s="1" t="s">
        <v>16</v>
      </c>
      <c r="E25" s="1" t="s">
        <v>16</v>
      </c>
      <c r="F25" s="9">
        <f>F26*F27</f>
        <v>31350</v>
      </c>
      <c r="G25" s="1" t="s">
        <v>16</v>
      </c>
      <c r="H25" s="1" t="s">
        <v>16</v>
      </c>
      <c r="I25" s="9">
        <v>51873.15</v>
      </c>
      <c r="J25" s="1" t="s">
        <v>16</v>
      </c>
      <c r="K25" s="1" t="s">
        <v>16</v>
      </c>
      <c r="L25" s="9">
        <f>L26*L27</f>
        <v>22000</v>
      </c>
    </row>
    <row r="26" spans="2:14" ht="27.75" customHeight="1" thickBot="1" x14ac:dyDescent="0.3">
      <c r="B26" s="15" t="s">
        <v>27</v>
      </c>
      <c r="C26" s="2" t="s">
        <v>28</v>
      </c>
      <c r="D26" s="1" t="s">
        <v>16</v>
      </c>
      <c r="E26" s="1" t="s">
        <v>16</v>
      </c>
      <c r="F26" s="1">
        <v>550</v>
      </c>
      <c r="G26" s="1" t="s">
        <v>16</v>
      </c>
      <c r="H26" s="1" t="s">
        <v>16</v>
      </c>
      <c r="I26" s="1">
        <v>550</v>
      </c>
      <c r="J26" s="1" t="s">
        <v>16</v>
      </c>
      <c r="K26" s="1" t="s">
        <v>16</v>
      </c>
      <c r="L26" s="1">
        <v>550</v>
      </c>
    </row>
    <row r="27" spans="2:14" ht="170.25" customHeight="1" thickBot="1" x14ac:dyDescent="0.3">
      <c r="B27" s="15" t="s">
        <v>29</v>
      </c>
      <c r="C27" s="2" t="s">
        <v>30</v>
      </c>
      <c r="D27" s="1" t="s">
        <v>16</v>
      </c>
      <c r="E27" s="1" t="s">
        <v>16</v>
      </c>
      <c r="F27" s="1">
        <v>57</v>
      </c>
      <c r="G27" s="1" t="s">
        <v>16</v>
      </c>
      <c r="H27" s="1" t="s">
        <v>16</v>
      </c>
      <c r="I27" s="1">
        <v>94</v>
      </c>
      <c r="J27" s="1" t="s">
        <v>16</v>
      </c>
      <c r="K27" s="1" t="s">
        <v>16</v>
      </c>
      <c r="L27" s="1">
        <v>40</v>
      </c>
    </row>
    <row r="28" spans="2:14" ht="93" customHeight="1" thickBot="1" x14ac:dyDescent="0.3">
      <c r="B28" s="15">
        <v>4</v>
      </c>
      <c r="C28" s="2" t="s">
        <v>35</v>
      </c>
      <c r="D28" s="1" t="s">
        <v>16</v>
      </c>
      <c r="E28" s="1" t="s">
        <v>16</v>
      </c>
      <c r="F28" s="10">
        <f>F14+F19-F25</f>
        <v>806382.36800000002</v>
      </c>
      <c r="G28" s="1" t="s">
        <v>16</v>
      </c>
      <c r="H28" s="1" t="s">
        <v>16</v>
      </c>
      <c r="I28" s="10">
        <f>I14+I19-I25</f>
        <v>1027301.85</v>
      </c>
      <c r="J28" s="1" t="s">
        <v>16</v>
      </c>
      <c r="K28" s="1" t="s">
        <v>16</v>
      </c>
      <c r="L28" s="10">
        <f>L14+L19-L25</f>
        <v>1058909.9143999999</v>
      </c>
    </row>
  </sheetData>
  <mergeCells count="8">
    <mergeCell ref="K2:L3"/>
    <mergeCell ref="H5:L7"/>
    <mergeCell ref="B8:L9"/>
    <mergeCell ref="B11:B12"/>
    <mergeCell ref="C11:C12"/>
    <mergeCell ref="D11:F11"/>
    <mergeCell ref="G11:I11"/>
    <mergeCell ref="J11:L11"/>
  </mergeCells>
  <pageMargins left="0.59055118110236227" right="0" top="0.55118110236220474" bottom="0" header="0" footer="0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2019-10-22T12:19:21Z</cp:lastPrinted>
  <dcterms:created xsi:type="dcterms:W3CDTF">2014-10-30T05:06:13Z</dcterms:created>
  <dcterms:modified xsi:type="dcterms:W3CDTF">2019-10-22T12:20:14Z</dcterms:modified>
</cp:coreProperties>
</file>